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5" i="1" l="1"/>
  <c r="F45" i="1"/>
  <c r="I44" i="1"/>
  <c r="H44" i="1"/>
  <c r="G44" i="1"/>
  <c r="F44" i="1"/>
  <c r="E44" i="1"/>
  <c r="J43" i="1"/>
  <c r="F43" i="1"/>
  <c r="J42" i="1"/>
  <c r="F42" i="1"/>
  <c r="J41" i="1"/>
  <c r="F41" i="1"/>
  <c r="J40" i="1"/>
  <c r="F40" i="1"/>
  <c r="I39" i="1"/>
  <c r="H39" i="1"/>
  <c r="G39" i="1"/>
  <c r="F39" i="1" s="1"/>
  <c r="E39" i="1"/>
  <c r="J38" i="1"/>
  <c r="F38" i="1"/>
  <c r="J37" i="1"/>
  <c r="F37" i="1"/>
  <c r="J36" i="1"/>
  <c r="F36" i="1"/>
  <c r="J35" i="1"/>
  <c r="F35" i="1"/>
  <c r="I34" i="1"/>
  <c r="H34" i="1"/>
  <c r="J34" i="1" s="1"/>
  <c r="G34" i="1"/>
  <c r="F34" i="1"/>
  <c r="E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I24" i="1"/>
  <c r="H24" i="1"/>
  <c r="G24" i="1"/>
  <c r="F24" i="1" s="1"/>
  <c r="E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J16" i="1" s="1"/>
  <c r="G16" i="1"/>
  <c r="F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F9" i="1" s="1"/>
  <c r="E9" i="1"/>
  <c r="B5" i="1"/>
  <c r="B4" i="1"/>
  <c r="H46" i="1" l="1"/>
  <c r="J9" i="1"/>
  <c r="J24" i="1"/>
  <c r="J39" i="1"/>
  <c r="E46" i="1"/>
  <c r="G46" i="1"/>
  <c r="F46" i="1" s="1"/>
  <c r="I46" i="1"/>
  <c r="J46" i="1"/>
  <c r="J44" i="1"/>
</calcChain>
</file>

<file path=xl/sharedStrings.xml><?xml version="1.0" encoding="utf-8"?>
<sst xmlns="http://schemas.openxmlformats.org/spreadsheetml/2006/main" count="57" uniqueCount="57">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</sst>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marzo de 2018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40300100686</v>
      </c>
      <c r="F9" s="24">
        <f>G9-E9</f>
        <v>0</v>
      </c>
      <c r="G9" s="24">
        <f>SUM(G10:G15)</f>
        <v>40300100686</v>
      </c>
      <c r="H9" s="24">
        <f>SUM(H10:H15)</f>
        <v>48276487654</v>
      </c>
      <c r="I9" s="24">
        <f>SUM(I10:I15)</f>
        <v>39554854559.850006</v>
      </c>
      <c r="J9" s="24">
        <f>G9-H9</f>
        <v>-7976386968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7900336206</v>
      </c>
      <c r="F10" s="27">
        <f t="shared" ref="F10:F46" si="0">G10-E10</f>
        <v>-360454323</v>
      </c>
      <c r="G10" s="27">
        <v>7539881883</v>
      </c>
      <c r="H10" s="27">
        <v>7471550643</v>
      </c>
      <c r="I10" s="27">
        <v>7451219814.9000034</v>
      </c>
      <c r="J10" s="27">
        <f t="shared" ref="J10:J46" si="1">G10-H10</f>
        <v>68331240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205637727</v>
      </c>
      <c r="F11" s="27">
        <f t="shared" si="0"/>
        <v>-751849</v>
      </c>
      <c r="G11" s="27">
        <v>204885878</v>
      </c>
      <c r="H11" s="27">
        <v>197446056</v>
      </c>
      <c r="I11" s="27">
        <v>199699363.86000001</v>
      </c>
      <c r="J11" s="27">
        <f t="shared" si="1"/>
        <v>7439822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4009571294</v>
      </c>
      <c r="F12" s="27">
        <f t="shared" si="0"/>
        <v>149793837</v>
      </c>
      <c r="G12" s="27">
        <v>4159365131</v>
      </c>
      <c r="H12" s="27">
        <v>7821162966</v>
      </c>
      <c r="I12" s="27">
        <v>4054140664.3699946</v>
      </c>
      <c r="J12" s="27">
        <f t="shared" si="1"/>
        <v>-3661797835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4682487601</v>
      </c>
      <c r="F13" s="27">
        <f t="shared" si="0"/>
        <v>39795935</v>
      </c>
      <c r="G13" s="27">
        <v>4722283536</v>
      </c>
      <c r="H13" s="27">
        <v>5763046434</v>
      </c>
      <c r="I13" s="27">
        <v>4775036370.2500095</v>
      </c>
      <c r="J13" s="27">
        <f t="shared" si="1"/>
        <v>-1040762898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19022249213</v>
      </c>
      <c r="F14" s="27">
        <f t="shared" si="0"/>
        <v>146704984</v>
      </c>
      <c r="G14" s="27">
        <v>19168954197</v>
      </c>
      <c r="H14" s="27">
        <v>22722949512</v>
      </c>
      <c r="I14" s="27">
        <v>18774426307.229996</v>
      </c>
      <c r="J14" s="27">
        <f t="shared" si="1"/>
        <v>-3553995315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4479818645</v>
      </c>
      <c r="F15" s="27">
        <f t="shared" si="0"/>
        <v>24911416</v>
      </c>
      <c r="G15" s="27">
        <v>4504730061</v>
      </c>
      <c r="H15" s="27">
        <v>4300332043</v>
      </c>
      <c r="I15" s="27">
        <v>4300332039.2400045</v>
      </c>
      <c r="J15" s="27">
        <f t="shared" si="1"/>
        <v>204398018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SUM(E17:E23)</f>
        <v>5202844044</v>
      </c>
      <c r="F16" s="24">
        <f t="shared" si="0"/>
        <v>1082890659</v>
      </c>
      <c r="G16" s="24">
        <f>SUM(G17:G23)</f>
        <v>6285734703</v>
      </c>
      <c r="H16" s="24">
        <f>SUM(H17:H23)</f>
        <v>10498521352</v>
      </c>
      <c r="I16" s="24">
        <f>SUM(I17:I23)</f>
        <v>5854859552.5000038</v>
      </c>
      <c r="J16" s="24">
        <f t="shared" si="1"/>
        <v>-4212786649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136691726</v>
      </c>
      <c r="F17" s="27">
        <f t="shared" si="0"/>
        <v>-10406451</v>
      </c>
      <c r="G17" s="27">
        <v>126285275</v>
      </c>
      <c r="H17" s="27">
        <v>390860841</v>
      </c>
      <c r="I17" s="27">
        <v>120118226.57000022</v>
      </c>
      <c r="J17" s="27">
        <f t="shared" si="1"/>
        <v>-264575566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148746663</v>
      </c>
      <c r="F18" s="27">
        <f t="shared" si="0"/>
        <v>34880131</v>
      </c>
      <c r="G18" s="27">
        <v>183626794</v>
      </c>
      <c r="H18" s="27">
        <v>176508563</v>
      </c>
      <c r="I18" s="27">
        <v>134847923.6100001</v>
      </c>
      <c r="J18" s="27">
        <f t="shared" si="1"/>
        <v>7118231</v>
      </c>
      <c r="K18" s="2"/>
    </row>
    <row r="19" spans="1:11" ht="17.100000000000001" customHeight="1">
      <c r="A19" s="25">
        <v>2400</v>
      </c>
      <c r="B19" s="21"/>
      <c r="C19" s="2"/>
      <c r="D19" s="26" t="s">
        <v>25</v>
      </c>
      <c r="E19" s="27">
        <v>20671412</v>
      </c>
      <c r="F19" s="27">
        <f t="shared" si="0"/>
        <v>6148483</v>
      </c>
      <c r="G19" s="27">
        <v>26819895</v>
      </c>
      <c r="H19" s="27">
        <v>5643886</v>
      </c>
      <c r="I19" s="27">
        <v>3638994.0600000005</v>
      </c>
      <c r="J19" s="27">
        <f t="shared" si="1"/>
        <v>21176009</v>
      </c>
      <c r="K19" s="2"/>
    </row>
    <row r="20" spans="1:11" ht="17.100000000000001" customHeight="1">
      <c r="A20" s="25">
        <v>2500</v>
      </c>
      <c r="B20" s="21"/>
      <c r="C20" s="2"/>
      <c r="D20" s="26" t="s">
        <v>26</v>
      </c>
      <c r="E20" s="27">
        <v>4349415260</v>
      </c>
      <c r="F20" s="27">
        <f t="shared" si="0"/>
        <v>740391835</v>
      </c>
      <c r="G20" s="27">
        <v>5089807095</v>
      </c>
      <c r="H20" s="27">
        <v>9511093703</v>
      </c>
      <c r="I20" s="27">
        <v>5325314143.6200027</v>
      </c>
      <c r="J20" s="27">
        <f t="shared" si="1"/>
        <v>-4421286608</v>
      </c>
      <c r="K20" s="2"/>
    </row>
    <row r="21" spans="1:11" ht="17.100000000000001" customHeight="1">
      <c r="A21" s="25">
        <v>2600</v>
      </c>
      <c r="B21" s="21"/>
      <c r="C21" s="2"/>
      <c r="D21" s="26" t="s">
        <v>27</v>
      </c>
      <c r="E21" s="27">
        <v>89205344</v>
      </c>
      <c r="F21" s="27">
        <f t="shared" si="0"/>
        <v>25567778</v>
      </c>
      <c r="G21" s="27">
        <v>114773122</v>
      </c>
      <c r="H21" s="27">
        <v>97072646</v>
      </c>
      <c r="I21" s="27">
        <v>76241415.779999956</v>
      </c>
      <c r="J21" s="27">
        <f t="shared" si="1"/>
        <v>17700476</v>
      </c>
      <c r="K21" s="2"/>
    </row>
    <row r="22" spans="1:11" ht="17.100000000000001" customHeight="1">
      <c r="A22" s="25">
        <v>2700</v>
      </c>
      <c r="B22" s="21"/>
      <c r="C22" s="2"/>
      <c r="D22" s="26" t="s">
        <v>28</v>
      </c>
      <c r="E22" s="27">
        <v>140337017</v>
      </c>
      <c r="F22" s="27">
        <f t="shared" si="0"/>
        <v>3261132</v>
      </c>
      <c r="G22" s="27">
        <v>143598149</v>
      </c>
      <c r="H22" s="27">
        <v>67855100</v>
      </c>
      <c r="I22" s="27">
        <v>14359738.050000004</v>
      </c>
      <c r="J22" s="27">
        <f t="shared" si="1"/>
        <v>75743049</v>
      </c>
      <c r="K22" s="2"/>
    </row>
    <row r="23" spans="1:11" ht="17.100000000000001" customHeight="1">
      <c r="A23" s="25">
        <v>2900</v>
      </c>
      <c r="B23" s="21"/>
      <c r="C23" s="2"/>
      <c r="D23" s="26" t="s">
        <v>29</v>
      </c>
      <c r="E23" s="27">
        <v>317776622</v>
      </c>
      <c r="F23" s="27">
        <f t="shared" si="0"/>
        <v>283047751</v>
      </c>
      <c r="G23" s="27">
        <v>600824373</v>
      </c>
      <c r="H23" s="27">
        <v>249486613</v>
      </c>
      <c r="I23" s="27">
        <v>180339110.81000006</v>
      </c>
      <c r="J23" s="27">
        <f t="shared" si="1"/>
        <v>351337760</v>
      </c>
      <c r="K23" s="2"/>
    </row>
    <row r="24" spans="1:11" ht="17.100000000000001" customHeight="1">
      <c r="A24" s="25"/>
      <c r="B24" s="21"/>
      <c r="C24" s="22" t="s">
        <v>30</v>
      </c>
      <c r="D24" s="23"/>
      <c r="E24" s="24">
        <f>SUM(E25:E33)</f>
        <v>4899738861</v>
      </c>
      <c r="F24" s="24">
        <f t="shared" si="0"/>
        <v>112644233.73000145</v>
      </c>
      <c r="G24" s="24">
        <f>SUM(G25:G33)</f>
        <v>5012383094.7300014</v>
      </c>
      <c r="H24" s="24">
        <f>SUM(H25:H33)</f>
        <v>4851834992</v>
      </c>
      <c r="I24" s="24">
        <f>SUM(I25:I33)</f>
        <v>81775089.740002632</v>
      </c>
      <c r="J24" s="24">
        <f t="shared" si="1"/>
        <v>160548102.73000145</v>
      </c>
      <c r="K24" s="2"/>
    </row>
    <row r="25" spans="1:11" ht="17.100000000000001" customHeight="1">
      <c r="A25" s="25">
        <v>3100</v>
      </c>
      <c r="B25" s="21"/>
      <c r="C25" s="2"/>
      <c r="D25" s="26" t="s">
        <v>31</v>
      </c>
      <c r="E25" s="27">
        <v>624560305</v>
      </c>
      <c r="F25" s="27">
        <f t="shared" si="0"/>
        <v>143703999</v>
      </c>
      <c r="G25" s="27">
        <v>768264304</v>
      </c>
      <c r="H25" s="27">
        <v>550922802</v>
      </c>
      <c r="I25" s="27">
        <v>463896780.42999989</v>
      </c>
      <c r="J25" s="27">
        <f t="shared" si="1"/>
        <v>217341502</v>
      </c>
      <c r="K25" s="2"/>
    </row>
    <row r="26" spans="1:11" ht="17.100000000000001" customHeight="1">
      <c r="A26" s="25">
        <v>3200</v>
      </c>
      <c r="B26" s="21"/>
      <c r="C26" s="2"/>
      <c r="D26" s="26" t="s">
        <v>32</v>
      </c>
      <c r="E26" s="27">
        <v>132565686</v>
      </c>
      <c r="F26" s="27">
        <f t="shared" si="0"/>
        <v>14459469</v>
      </c>
      <c r="G26" s="27">
        <v>147025155</v>
      </c>
      <c r="H26" s="27">
        <v>42820772</v>
      </c>
      <c r="I26" s="27">
        <v>29083740.390000004</v>
      </c>
      <c r="J26" s="27">
        <f t="shared" si="1"/>
        <v>104204383</v>
      </c>
      <c r="K26" s="2"/>
    </row>
    <row r="27" spans="1:11" ht="17.100000000000001" customHeight="1">
      <c r="A27" s="25">
        <v>3300</v>
      </c>
      <c r="B27" s="21"/>
      <c r="C27" s="2"/>
      <c r="D27" s="26" t="s">
        <v>33</v>
      </c>
      <c r="E27" s="27">
        <v>3241036440</v>
      </c>
      <c r="F27" s="27">
        <f t="shared" si="0"/>
        <v>-322541097.55999994</v>
      </c>
      <c r="G27" s="27">
        <v>2918495342.4400001</v>
      </c>
      <c r="H27" s="27">
        <v>2993233732</v>
      </c>
      <c r="I27" s="27">
        <v>2641990694.6900005</v>
      </c>
      <c r="J27" s="27">
        <f t="shared" si="1"/>
        <v>-74738389.559999943</v>
      </c>
      <c r="K27" s="2"/>
    </row>
    <row r="28" spans="1:11" ht="17.100000000000001" customHeight="1">
      <c r="A28" s="25">
        <v>3400</v>
      </c>
      <c r="B28" s="21"/>
      <c r="C28" s="2"/>
      <c r="D28" s="26" t="s">
        <v>34</v>
      </c>
      <c r="E28" s="27">
        <v>515745228</v>
      </c>
      <c r="F28" s="27">
        <f t="shared" si="0"/>
        <v>8967971</v>
      </c>
      <c r="G28" s="27">
        <v>524713199</v>
      </c>
      <c r="H28" s="27">
        <v>345400196</v>
      </c>
      <c r="I28" s="27">
        <v>280428896.67000002</v>
      </c>
      <c r="J28" s="27">
        <f t="shared" si="1"/>
        <v>179313003</v>
      </c>
      <c r="K28" s="2"/>
    </row>
    <row r="29" spans="1:11" ht="17.100000000000001" customHeight="1">
      <c r="A29" s="25">
        <v>3500</v>
      </c>
      <c r="B29" s="21"/>
      <c r="C29" s="2"/>
      <c r="D29" s="26" t="s">
        <v>35</v>
      </c>
      <c r="E29" s="27">
        <v>531775960</v>
      </c>
      <c r="F29" s="27">
        <f t="shared" si="0"/>
        <v>155081001.94000006</v>
      </c>
      <c r="G29" s="27">
        <v>686856961.94000006</v>
      </c>
      <c r="H29" s="27">
        <v>216018317</v>
      </c>
      <c r="I29" s="27">
        <v>272009874.00000012</v>
      </c>
      <c r="J29" s="27">
        <f t="shared" si="1"/>
        <v>470838644.94000006</v>
      </c>
      <c r="K29" s="2"/>
    </row>
    <row r="30" spans="1:11" ht="17.100000000000001" customHeight="1">
      <c r="A30" s="25">
        <v>3600</v>
      </c>
      <c r="B30" s="21"/>
      <c r="C30" s="2"/>
      <c r="D30" s="26" t="s">
        <v>36</v>
      </c>
      <c r="E30" s="27">
        <v>644809105</v>
      </c>
      <c r="F30" s="27">
        <f t="shared" si="0"/>
        <v>-30478273</v>
      </c>
      <c r="G30" s="27">
        <v>614330832</v>
      </c>
      <c r="H30" s="27">
        <v>89117315</v>
      </c>
      <c r="I30" s="27">
        <v>11271791.089999996</v>
      </c>
      <c r="J30" s="27">
        <f t="shared" si="1"/>
        <v>525213517</v>
      </c>
      <c r="K30" s="2"/>
    </row>
    <row r="31" spans="1:11" ht="17.100000000000001" customHeight="1">
      <c r="A31" s="25">
        <v>3700</v>
      </c>
      <c r="B31" s="21"/>
      <c r="C31" s="2"/>
      <c r="D31" s="26" t="s">
        <v>37</v>
      </c>
      <c r="E31" s="27">
        <v>125879867</v>
      </c>
      <c r="F31" s="27">
        <f t="shared" si="0"/>
        <v>28588326</v>
      </c>
      <c r="G31" s="27">
        <v>154468193</v>
      </c>
      <c r="H31" s="27">
        <v>101490847</v>
      </c>
      <c r="I31" s="27">
        <v>95079666.020000055</v>
      </c>
      <c r="J31" s="27">
        <f t="shared" si="1"/>
        <v>52977346</v>
      </c>
      <c r="K31" s="2"/>
    </row>
    <row r="32" spans="1:11" ht="17.100000000000001" customHeight="1">
      <c r="A32" s="25">
        <v>3800</v>
      </c>
      <c r="B32" s="21"/>
      <c r="C32" s="2"/>
      <c r="D32" s="26" t="s">
        <v>38</v>
      </c>
      <c r="E32" s="27">
        <v>31784628</v>
      </c>
      <c r="F32" s="27">
        <f t="shared" si="0"/>
        <v>-2329050</v>
      </c>
      <c r="G32" s="27">
        <v>29455578</v>
      </c>
      <c r="H32" s="27">
        <v>1429017</v>
      </c>
      <c r="I32" s="27">
        <v>344245.50999999995</v>
      </c>
      <c r="J32" s="27">
        <f t="shared" si="1"/>
        <v>28026561</v>
      </c>
      <c r="K32" s="2"/>
    </row>
    <row r="33" spans="1:11" ht="17.100000000000001" customHeight="1">
      <c r="A33" s="25">
        <v>3900</v>
      </c>
      <c r="B33" s="21"/>
      <c r="C33" s="2"/>
      <c r="D33" s="26" t="s">
        <v>39</v>
      </c>
      <c r="E33" s="27">
        <v>-948418358</v>
      </c>
      <c r="F33" s="27">
        <f t="shared" si="0"/>
        <v>117191887.35000002</v>
      </c>
      <c r="G33" s="27">
        <v>-831226470.64999998</v>
      </c>
      <c r="H33" s="27">
        <v>511401994</v>
      </c>
      <c r="I33" s="27">
        <v>-3712330599.059998</v>
      </c>
      <c r="J33" s="27">
        <f t="shared" si="1"/>
        <v>-1342628464.6500001</v>
      </c>
      <c r="K33" s="2"/>
    </row>
    <row r="34" spans="1:11" ht="17.100000000000001" customHeight="1">
      <c r="A34" s="25"/>
      <c r="B34" s="21"/>
      <c r="C34" s="22" t="s">
        <v>40</v>
      </c>
      <c r="D34" s="23"/>
      <c r="E34" s="24">
        <f>SUM(E35:E38)</f>
        <v>84895755064</v>
      </c>
      <c r="F34" s="24">
        <f t="shared" si="0"/>
        <v>3192276079.8500061</v>
      </c>
      <c r="G34" s="24">
        <f>SUM(G35:G38)</f>
        <v>88088031143.850006</v>
      </c>
      <c r="H34" s="24">
        <f>SUM(H35:H38)</f>
        <v>88984360003</v>
      </c>
      <c r="I34" s="24">
        <f>SUM(I35:I38)</f>
        <v>90184465577.789993</v>
      </c>
      <c r="J34" s="24">
        <f t="shared" si="1"/>
        <v>-896328859.1499939</v>
      </c>
      <c r="K34" s="2"/>
    </row>
    <row r="35" spans="1:11" ht="17.100000000000001" customHeight="1">
      <c r="A35" s="25" t="s">
        <v>41</v>
      </c>
      <c r="B35" s="21"/>
      <c r="C35" s="2"/>
      <c r="D35" s="26" t="s">
        <v>42</v>
      </c>
      <c r="E35" s="27">
        <v>484947294</v>
      </c>
      <c r="F35" s="27">
        <f t="shared" si="0"/>
        <v>-157506786.14999998</v>
      </c>
      <c r="G35" s="27">
        <v>327440507.85000002</v>
      </c>
      <c r="H35" s="27">
        <v>284931895</v>
      </c>
      <c r="I35" s="27">
        <v>255544813.35999992</v>
      </c>
      <c r="J35" s="27">
        <f t="shared" si="1"/>
        <v>42508612.850000024</v>
      </c>
      <c r="K35" s="2"/>
    </row>
    <row r="36" spans="1:11" ht="17.100000000000001" customHeight="1">
      <c r="A36" s="25">
        <v>4500</v>
      </c>
      <c r="B36" s="21"/>
      <c r="C36" s="2"/>
      <c r="D36" s="26" t="s">
        <v>43</v>
      </c>
      <c r="E36" s="27">
        <v>84410807770</v>
      </c>
      <c r="F36" s="27">
        <f t="shared" si="0"/>
        <v>3341044866</v>
      </c>
      <c r="G36" s="27">
        <v>87751852636</v>
      </c>
      <c r="H36" s="27">
        <v>88690690108</v>
      </c>
      <c r="I36" s="27">
        <v>89920182764.429993</v>
      </c>
      <c r="J36" s="27">
        <f t="shared" si="1"/>
        <v>-938837472</v>
      </c>
      <c r="K36" s="2"/>
    </row>
    <row r="37" spans="1:11" ht="17.100000000000001" customHeight="1">
      <c r="A37" s="25">
        <v>4800</v>
      </c>
      <c r="B37" s="21"/>
      <c r="C37" s="2"/>
      <c r="D37" s="26" t="s">
        <v>44</v>
      </c>
      <c r="E37" s="27">
        <v>0</v>
      </c>
      <c r="F37" s="27">
        <f t="shared" si="0"/>
        <v>4000000</v>
      </c>
      <c r="G37" s="27">
        <v>4000000</v>
      </c>
      <c r="H37" s="27">
        <v>4000000</v>
      </c>
      <c r="I37" s="27">
        <v>4000000</v>
      </c>
      <c r="J37" s="27">
        <f t="shared" si="1"/>
        <v>0</v>
      </c>
      <c r="K37" s="2"/>
    </row>
    <row r="38" spans="1:11" ht="17.100000000000001" customHeight="1">
      <c r="A38" s="25" t="s">
        <v>45</v>
      </c>
      <c r="B38" s="21"/>
      <c r="C38" s="2"/>
      <c r="D38" s="26" t="s">
        <v>46</v>
      </c>
      <c r="E38" s="27">
        <v>0</v>
      </c>
      <c r="F38" s="27">
        <f t="shared" si="0"/>
        <v>4738000</v>
      </c>
      <c r="G38" s="27">
        <v>4738000</v>
      </c>
      <c r="H38" s="27">
        <v>4738000</v>
      </c>
      <c r="I38" s="27">
        <v>4738000</v>
      </c>
      <c r="J38" s="27">
        <f t="shared" si="1"/>
        <v>0</v>
      </c>
      <c r="K38" s="2"/>
    </row>
    <row r="39" spans="1:11" ht="17.100000000000001" customHeight="1">
      <c r="A39" s="25"/>
      <c r="B39" s="21"/>
      <c r="C39" s="22" t="s">
        <v>47</v>
      </c>
      <c r="D39" s="23"/>
      <c r="E39" s="24">
        <f>SUM(E40:E43)</f>
        <v>22298956</v>
      </c>
      <c r="F39" s="24">
        <f t="shared" si="0"/>
        <v>703348119.13999987</v>
      </c>
      <c r="G39" s="24">
        <f>SUM(G40:G43)</f>
        <v>725647075.13999987</v>
      </c>
      <c r="H39" s="24">
        <f>SUM(H40:H43)</f>
        <v>3765158</v>
      </c>
      <c r="I39" s="24">
        <f>SUM(I40:I43)</f>
        <v>620482812.42999995</v>
      </c>
      <c r="J39" s="24">
        <f t="shared" si="1"/>
        <v>721881917.13999987</v>
      </c>
      <c r="K39" s="2"/>
    </row>
    <row r="40" spans="1:11" ht="17.100000000000001" customHeight="1">
      <c r="A40" s="25">
        <v>5100</v>
      </c>
      <c r="B40" s="21"/>
      <c r="C40" s="2"/>
      <c r="D40" s="26" t="s">
        <v>48</v>
      </c>
      <c r="E40" s="27">
        <v>11580350</v>
      </c>
      <c r="F40" s="27">
        <f t="shared" si="0"/>
        <v>4432201.4799999986</v>
      </c>
      <c r="G40" s="27">
        <v>16012551.479999999</v>
      </c>
      <c r="H40" s="27">
        <v>1250194</v>
      </c>
      <c r="I40" s="27">
        <v>10707622.539999999</v>
      </c>
      <c r="J40" s="27">
        <f t="shared" si="1"/>
        <v>14762357.479999999</v>
      </c>
      <c r="K40" s="2"/>
    </row>
    <row r="41" spans="1:11" ht="17.100000000000001" customHeight="1">
      <c r="A41" s="25">
        <v>5200</v>
      </c>
      <c r="B41" s="21"/>
      <c r="C41" s="2"/>
      <c r="D41" s="26" t="s">
        <v>49</v>
      </c>
      <c r="E41" s="27">
        <v>0</v>
      </c>
      <c r="F41" s="27">
        <f t="shared" si="0"/>
        <v>2431.36</v>
      </c>
      <c r="G41" s="27">
        <v>2431.36</v>
      </c>
      <c r="H41" s="27">
        <v>0</v>
      </c>
      <c r="I41" s="27">
        <v>2431.36</v>
      </c>
      <c r="J41" s="27">
        <f t="shared" si="1"/>
        <v>2431.36</v>
      </c>
      <c r="K41" s="2"/>
    </row>
    <row r="42" spans="1:11" ht="17.100000000000001" customHeight="1">
      <c r="A42" s="25">
        <v>5300</v>
      </c>
      <c r="B42" s="21"/>
      <c r="C42" s="2"/>
      <c r="D42" s="26" t="s">
        <v>50</v>
      </c>
      <c r="E42" s="27">
        <v>5639263</v>
      </c>
      <c r="F42" s="27">
        <f t="shared" si="0"/>
        <v>460547913.90999997</v>
      </c>
      <c r="G42" s="27">
        <v>466187176.90999997</v>
      </c>
      <c r="H42" s="27">
        <v>2509804</v>
      </c>
      <c r="I42" s="27">
        <v>402190008.56999999</v>
      </c>
      <c r="J42" s="27">
        <f t="shared" si="1"/>
        <v>463677372.90999997</v>
      </c>
      <c r="K42" s="2"/>
    </row>
    <row r="43" spans="1:11" ht="17.100000000000001" customHeight="1">
      <c r="A43" s="25">
        <v>5600</v>
      </c>
      <c r="B43" s="21"/>
      <c r="C43" s="2"/>
      <c r="D43" s="26" t="s">
        <v>51</v>
      </c>
      <c r="E43" s="27">
        <v>5079343</v>
      </c>
      <c r="F43" s="27">
        <f t="shared" si="0"/>
        <v>238365572.38999999</v>
      </c>
      <c r="G43" s="27">
        <v>243444915.38999999</v>
      </c>
      <c r="H43" s="27">
        <v>5160</v>
      </c>
      <c r="I43" s="27">
        <v>207582749.96000001</v>
      </c>
      <c r="J43" s="27">
        <f t="shared" si="1"/>
        <v>243439755.38999999</v>
      </c>
      <c r="K43" s="2"/>
    </row>
    <row r="44" spans="1:11" ht="17.100000000000001" customHeight="1">
      <c r="A44" s="25"/>
      <c r="B44" s="21"/>
      <c r="C44" s="22" t="s">
        <v>52</v>
      </c>
      <c r="D44" s="23"/>
      <c r="E44" s="24">
        <f>E45</f>
        <v>396387320</v>
      </c>
      <c r="F44" s="24">
        <f t="shared" si="0"/>
        <v>-82553839.50999999</v>
      </c>
      <c r="G44" s="24">
        <f>G45</f>
        <v>313833480.49000001</v>
      </c>
      <c r="H44" s="24">
        <f>H45</f>
        <v>247378784</v>
      </c>
      <c r="I44" s="24">
        <f>I45</f>
        <v>127397176.57000001</v>
      </c>
      <c r="J44" s="24">
        <f t="shared" si="1"/>
        <v>66454696.49000001</v>
      </c>
      <c r="K44" s="2"/>
    </row>
    <row r="45" spans="1:11" ht="17.100000000000001" customHeight="1">
      <c r="A45" s="25">
        <v>6200</v>
      </c>
      <c r="B45" s="21"/>
      <c r="C45" s="2"/>
      <c r="D45" s="26" t="s">
        <v>53</v>
      </c>
      <c r="E45" s="27">
        <v>396387320</v>
      </c>
      <c r="F45" s="27">
        <f t="shared" si="0"/>
        <v>-82553839.50999999</v>
      </c>
      <c r="G45" s="27">
        <v>313833480.49000001</v>
      </c>
      <c r="H45" s="27">
        <v>247378784</v>
      </c>
      <c r="I45" s="27">
        <v>127397176.57000001</v>
      </c>
      <c r="J45" s="27">
        <f t="shared" si="1"/>
        <v>66454696.49000001</v>
      </c>
      <c r="K45" s="2"/>
    </row>
    <row r="46" spans="1:11" ht="21.95" customHeight="1" thickBot="1">
      <c r="A46" s="1"/>
      <c r="B46" s="28" t="s">
        <v>54</v>
      </c>
      <c r="C46" s="29"/>
      <c r="D46" s="30"/>
      <c r="E46" s="31">
        <f>E44+E39+E34+E24+E16+E9</f>
        <v>135717124931</v>
      </c>
      <c r="F46" s="31">
        <f t="shared" si="0"/>
        <v>5008605252.210022</v>
      </c>
      <c r="G46" s="31">
        <f>G44+G39+G34+G24+G16+G9</f>
        <v>140725730183.21002</v>
      </c>
      <c r="H46" s="31">
        <f>H44+H39+H34+H24+H16+H9</f>
        <v>152862347943</v>
      </c>
      <c r="I46" s="31">
        <f>I44+I39+I34+I24+I16+I9</f>
        <v>136423834768.88</v>
      </c>
      <c r="J46" s="31">
        <f t="shared" si="1"/>
        <v>-12136617759.789978</v>
      </c>
      <c r="K46" s="2"/>
    </row>
    <row r="47" spans="1:11" ht="19.5" customHeight="1">
      <c r="A47" s="1"/>
      <c r="B47" s="32" t="s">
        <v>55</v>
      </c>
      <c r="C47" s="32"/>
      <c r="D47" s="32"/>
      <c r="E47" s="32"/>
      <c r="F47" s="32"/>
      <c r="G47" s="32"/>
      <c r="H47" s="32"/>
      <c r="I47" s="32"/>
      <c r="J47" s="32"/>
      <c r="K47" s="2"/>
    </row>
    <row r="48" spans="1:11" ht="41.1" customHeight="1">
      <c r="A48" s="1"/>
      <c r="B48" s="2"/>
      <c r="C48" s="33" t="s">
        <v>56</v>
      </c>
      <c r="D48" s="33"/>
      <c r="E48" s="33"/>
      <c r="F48" s="33"/>
      <c r="G48" s="33"/>
      <c r="H48" s="33"/>
      <c r="I48" s="33"/>
      <c r="J48" s="33"/>
      <c r="K48" s="2"/>
    </row>
    <row r="49" spans="1:11" ht="30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14">
    <mergeCell ref="B47:J47"/>
    <mergeCell ref="C48:J48"/>
    <mergeCell ref="C16:D16"/>
    <mergeCell ref="C24:D24"/>
    <mergeCell ref="C34:D34"/>
    <mergeCell ref="C39:D39"/>
    <mergeCell ref="C44:D44"/>
    <mergeCell ref="B46:D4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2019-12-03T01:02:59Z</dcterms:created>
  <dcterms:modified xsi:type="dcterms:W3CDTF">2019-12-03T01:03:14Z</dcterms:modified>
</cp:coreProperties>
</file>